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<sst xmlns="http://schemas.openxmlformats.org/spreadsheetml/2006/main" count="35" uniqueCount="16">
  <si>
    <t>A420</t>
  </si>
  <si>
    <t>K102022</t>
  </si>
  <si>
    <t>K102032+K102034</t>
  </si>
  <si>
    <t>K102032+K102035</t>
  </si>
  <si>
    <t>K102032+K102036</t>
  </si>
  <si>
    <t>XL1-Blue</t>
  </si>
  <si>
    <t>Blank</t>
  </si>
  <si>
    <t>A550</t>
  </si>
  <si>
    <t>A600</t>
  </si>
  <si>
    <t>blank ave</t>
  </si>
  <si>
    <t>A420 - Blank ave</t>
  </si>
  <si>
    <t>A550 - Blank ave</t>
  </si>
  <si>
    <t>A600 - Blank ave</t>
  </si>
  <si>
    <t>Miller Units</t>
  </si>
  <si>
    <t>ave</t>
  </si>
  <si>
    <t>Miller Units (ara+/ara-)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</si>
</sst>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0"/>
    <numFmt numFmtId="166" formatCode="0.000"/>
    <numFmt numFmtId="167" formatCode="0.00000"/>
    <numFmt numFmtId="168" formatCode="0.0000"/>
    <numFmt numFmtId="169" formatCode="0.0000000"/>
    <numFmt numFmtId="170" formatCode="0.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H9" sqref="H9"/>
    </sheetView>
  </sheetViews>
  <sheetFormatPr defaultColWidth="9.140625" defaultRowHeight="12.75"/>
  <cols>
    <col min="1" max="1" width="9.57421875" style="0" bestFit="1" customWidth="1"/>
    <col min="8" max="8" width="10.421875" style="0" customWidth="1"/>
  </cols>
  <sheetData>
    <row r="1" spans="1:8" ht="12.75">
      <c r="A1" t="s">
        <v>0</v>
      </c>
      <c r="H1" t="s">
        <v>13</v>
      </c>
    </row>
    <row r="2" spans="1:13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/>
    </row>
    <row r="3" spans="1:12" ht="12.75">
      <c r="A3">
        <v>0.537</v>
      </c>
      <c r="B3">
        <v>0.237</v>
      </c>
      <c r="C3" s="2">
        <v>0.15</v>
      </c>
      <c r="D3">
        <v>0.083</v>
      </c>
      <c r="E3" s="2">
        <v>0.08</v>
      </c>
      <c r="F3">
        <v>0.042</v>
      </c>
      <c r="H3" s="2">
        <f>1000*(A14-(1.75*A36))/(1020*0.15*4*A58)</f>
        <v>3.108426993626235</v>
      </c>
      <c r="I3" s="2">
        <f>1000*(B14-(1.75*B36))/(1020*0.15*4*B58)</f>
        <v>2.498769938629911</v>
      </c>
      <c r="J3" s="2">
        <f>1000*(C14-(1.75*C36))/(1020*0.15*4*C58)</f>
        <v>1.8294078684628345</v>
      </c>
      <c r="K3" s="2">
        <f>1000*(D14-(1.75*D36))/(1020*0.15*4*D58)</f>
        <v>0.8712051798912712</v>
      </c>
      <c r="L3" s="2">
        <f>1000*(E14-(1.75*E36))/(1020*0.15*4*E58)</f>
        <v>0.16516926688115907</v>
      </c>
    </row>
    <row r="4" spans="1:12" ht="12.75">
      <c r="A4">
        <v>0.709</v>
      </c>
      <c r="B4">
        <v>0.268</v>
      </c>
      <c r="C4">
        <v>0.143</v>
      </c>
      <c r="D4">
        <v>0.088</v>
      </c>
      <c r="E4">
        <v>0.066</v>
      </c>
      <c r="F4">
        <v>0.038</v>
      </c>
      <c r="H4" s="2">
        <f>1000*(A15-(1.75*A37))/(1020*0.15*4*A59)</f>
        <v>3.774654725156877</v>
      </c>
      <c r="I4" s="2">
        <f>1000*(B15-(1.75*B37))/(1020*0.15*4*B59)</f>
        <v>13.734990120079038</v>
      </c>
      <c r="J4" s="2">
        <f>1000*(C15-(1.75*C37))/(1020*0.15*4*C59)</f>
        <v>3.233522324592487</v>
      </c>
      <c r="K4" s="2">
        <f>1000*(D15-(1.75*D37))/(1020*0.15*4*D59)</f>
        <v>92.26190476190466</v>
      </c>
      <c r="L4" s="2">
        <f>1000*(E15-(1.75*E37))/(1020*0.15*4*E59)</f>
        <v>0.1713050811722538</v>
      </c>
    </row>
    <row r="5" spans="1:12" ht="12.75">
      <c r="A5">
        <v>1.389</v>
      </c>
      <c r="B5">
        <v>0.288</v>
      </c>
      <c r="C5" s="2">
        <v>0.15</v>
      </c>
      <c r="D5">
        <v>0.093</v>
      </c>
      <c r="E5">
        <v>0.086</v>
      </c>
      <c r="F5">
        <v>0.042</v>
      </c>
      <c r="H5" s="2">
        <f>1000*(A16-(1.75*A38))/(1020*0.15*4*A60)</f>
        <v>6.242085468623412</v>
      </c>
      <c r="I5" s="2">
        <f>1000*(B16-(1.75*B38))/(1020*0.15*4*B60)</f>
        <v>7.1400111125732915</v>
      </c>
      <c r="J5" s="2">
        <f>1000*(C16-(1.75*C38))/(1020*0.15*4*C60)</f>
        <v>3.700435729847495</v>
      </c>
      <c r="K5" s="2">
        <f>1000*(D16-(1.75*D38))/(1020*0.15*4*D60)</f>
        <v>2.6885579894440346</v>
      </c>
      <c r="L5" s="2">
        <f>1000*(E16-(1.75*E38))/(1020*0.15*4*E60)</f>
        <v>0.15237040638110144</v>
      </c>
    </row>
    <row r="6" spans="1:12" ht="12.75">
      <c r="A6">
        <v>0.643</v>
      </c>
      <c r="B6">
        <v>0.293</v>
      </c>
      <c r="C6">
        <v>0.152</v>
      </c>
      <c r="D6">
        <v>0.093</v>
      </c>
      <c r="E6">
        <v>0.076</v>
      </c>
      <c r="F6">
        <v>0.044</v>
      </c>
      <c r="H6" s="2">
        <f>1000*(A17-(1.75*A39))/(1020*0.15*4*A61)</f>
        <v>5.595538629985034</v>
      </c>
      <c r="I6" s="2">
        <f>1000*(B17-(1.75*B39))/(1020*0.15*4*B61)</f>
        <v>3.968182364970528</v>
      </c>
      <c r="J6" s="2">
        <f>1000*(C17-(1.75*C39))/(1020*0.15*4*C61)</f>
        <v>0.40285918397168413</v>
      </c>
      <c r="K6" s="2">
        <f>1000*(D17-(1.75*D39))/(1020*0.15*4*D61)</f>
        <v>1.4613948905818517</v>
      </c>
      <c r="L6" s="2">
        <f>1000*(E17-(1.75*E39))/(1020*0.15*4*E61)</f>
        <v>0.09584040386206173</v>
      </c>
    </row>
    <row r="7" spans="1:12" ht="12.75">
      <c r="A7" s="1">
        <v>1.026</v>
      </c>
      <c r="B7">
        <v>0.308</v>
      </c>
      <c r="C7">
        <v>0.167</v>
      </c>
      <c r="D7">
        <v>0.113</v>
      </c>
      <c r="E7">
        <v>0.091</v>
      </c>
      <c r="F7">
        <v>0.041</v>
      </c>
      <c r="H7" s="2">
        <f>1000*(A18-(1.75*A40))/(1020*0.15*4*A62)</f>
        <v>5.031315336407523</v>
      </c>
      <c r="I7" s="2">
        <f>1000*(B18-(1.75*B40))/(1020*0.15*4*B62)</f>
        <v>11.176523128007902</v>
      </c>
      <c r="J7" s="2">
        <f>1000*(C18-(1.75*C40))/(1020*0.15*4*C62)</f>
        <v>4.354030501089325</v>
      </c>
      <c r="K7" s="2">
        <f>1000*(D18-(1.75*D40))/(1020*0.15*4*D62)</f>
        <v>1.0850210290605915</v>
      </c>
      <c r="L7" s="2">
        <f>1000*(E18-(1.75*E40))/(1020*0.15*4*E62)</f>
        <v>0.1454324817974829</v>
      </c>
    </row>
    <row r="8" spans="1:12" ht="12.75">
      <c r="A8">
        <v>0.984</v>
      </c>
      <c r="B8">
        <v>0.312</v>
      </c>
      <c r="C8">
        <v>0.165</v>
      </c>
      <c r="D8">
        <v>0.096</v>
      </c>
      <c r="E8">
        <v>0.083</v>
      </c>
      <c r="F8">
        <v>0.049</v>
      </c>
      <c r="H8" s="2">
        <f>1000*(A19-(1.75*A41))/(1020*0.15*4*A63)</f>
        <v>4.9337805297557615</v>
      </c>
      <c r="I8" s="2">
        <f>1000*(B19-(1.75*B41))/(1020*0.15*4*B63)</f>
        <v>29.45639039929698</v>
      </c>
      <c r="J8" s="2">
        <f>1000*(C19-(1.75*C41))/(1020*0.15*4*C63)</f>
        <v>2.958780197161738</v>
      </c>
      <c r="K8" s="2">
        <f>1000*(D19-(1.75*D41))/(1020*0.15*4*D63)</f>
        <v>-22.046444840562465</v>
      </c>
      <c r="L8" s="2">
        <f>1000*(E19-(1.75*E41))/(1020*0.15*4*E63)</f>
        <v>0.17689491386856124</v>
      </c>
    </row>
    <row r="9" spans="1:12" ht="12.75">
      <c r="A9" s="2">
        <v>0.77</v>
      </c>
      <c r="B9">
        <v>0.287</v>
      </c>
      <c r="C9">
        <v>0.165</v>
      </c>
      <c r="D9" s="2">
        <v>0.1</v>
      </c>
      <c r="E9">
        <v>0.092</v>
      </c>
      <c r="F9">
        <v>0.048</v>
      </c>
      <c r="H9" s="2">
        <f>1000*(A20-(1.75*A42))/(1020*0.15*4*A64)</f>
        <v>6.632628175648368</v>
      </c>
      <c r="I9" s="2">
        <f>1000*(B20-(1.75*B42))/(1020*0.15*4*B64)</f>
        <v>5.853615233693232</v>
      </c>
      <c r="J9" s="2">
        <f>1000*(C20-(1.75*C42))/(1020*0.15*4*C64)</f>
        <v>3.8546120202466954</v>
      </c>
      <c r="K9" s="2">
        <f>1000*(D20-(1.75*D42))/(1020*0.15*4*D64)</f>
        <v>2.0185185185185186</v>
      </c>
      <c r="L9" s="2">
        <f>1000*(E20-(1.75*E42))/(1020*0.15*4*E64)</f>
        <v>0.20759669988213866</v>
      </c>
    </row>
    <row r="10" spans="1:12" ht="12.75">
      <c r="A10">
        <v>0.935</v>
      </c>
      <c r="B10">
        <v>0.255</v>
      </c>
      <c r="C10">
        <v>0.154</v>
      </c>
      <c r="D10">
        <v>0.095</v>
      </c>
      <c r="E10">
        <v>0.077</v>
      </c>
      <c r="F10">
        <v>0.045</v>
      </c>
      <c r="H10" s="2">
        <f>1000*(A21-(1.75*A43))/(1020*0.15*4*A65)</f>
        <v>11.013685230267916</v>
      </c>
      <c r="I10" s="2">
        <f>1000*(B21-(1.75*B43))/(1020*0.15*4*B65)</f>
        <v>9.356652265425947</v>
      </c>
      <c r="J10" s="2">
        <f>1000*(C21-(1.75*C43))/(1020*0.15*4*C65)</f>
        <v>3.2348012677615516</v>
      </c>
      <c r="K10" s="2">
        <f>1000*(D21-(1.75*D43))/(1020*0.15*4*D65)</f>
        <v>1.926420521783458</v>
      </c>
      <c r="L10" s="2">
        <f>1000*(E21-(1.75*E43))/(1020*0.15*4*E65)</f>
        <v>0.2611141780313098</v>
      </c>
    </row>
    <row r="12" spans="5:6" ht="12.75">
      <c r="E12" t="s">
        <v>9</v>
      </c>
      <c r="F12">
        <f>AVERAGE(F3,F4,F5,F6,F7,F8,F9,F10)</f>
        <v>0.043625</v>
      </c>
    </row>
    <row r="13" spans="1:8" ht="25.5">
      <c r="A13" s="3" t="s">
        <v>10</v>
      </c>
      <c r="H13" s="3" t="s">
        <v>15</v>
      </c>
    </row>
    <row r="14" spans="1:12" ht="12.75">
      <c r="A14" s="2">
        <f>SUM(A3,-F12)</f>
        <v>0.493375</v>
      </c>
      <c r="B14" s="2">
        <f>SUM(B3,-F12)</f>
        <v>0.193375</v>
      </c>
      <c r="C14" s="2">
        <f>SUM(C3,-F12)</f>
        <v>0.106375</v>
      </c>
      <c r="D14" s="2">
        <f>SUM(D3,-F12)</f>
        <v>0.03937500000000001</v>
      </c>
      <c r="E14" s="2">
        <f>SUM(E3,-F12)</f>
        <v>0.036375000000000005</v>
      </c>
      <c r="H14">
        <f>(H7/H3)</f>
        <v>1.6186049557297406</v>
      </c>
      <c r="I14">
        <f>(I7/I3)</f>
        <v>4.4728099835137485</v>
      </c>
      <c r="J14">
        <f>(J7/J3)</f>
        <v>2.380021741541875</v>
      </c>
      <c r="K14">
        <f>(K7/K3)</f>
        <v>1.245425364890513</v>
      </c>
      <c r="L14">
        <f>(L7/L3)</f>
        <v>0.8805057051087053</v>
      </c>
    </row>
    <row r="15" spans="1:12" ht="12.75">
      <c r="A15" s="2">
        <f>SUM(A4,-F12)</f>
        <v>0.6653749999999999</v>
      </c>
      <c r="B15" s="2">
        <f>SUM(B4,-F12)</f>
        <v>0.22437500000000002</v>
      </c>
      <c r="C15" s="2">
        <f>SUM(C4,-F12)</f>
        <v>0.09937499999999999</v>
      </c>
      <c r="D15" s="2">
        <f>SUM(D4,-F12)</f>
        <v>0.044375</v>
      </c>
      <c r="E15" s="2">
        <f>SUM(E4,-F12)</f>
        <v>0.022375000000000006</v>
      </c>
      <c r="H15">
        <f>(H8/H4)</f>
        <v>1.3070812800105076</v>
      </c>
      <c r="I15">
        <f>(I8/I4)</f>
        <v>2.144624069021716</v>
      </c>
      <c r="J15">
        <f>(J8/J4)</f>
        <v>0.9150331743989508</v>
      </c>
      <c r="K15">
        <f>(K8/K4)</f>
        <v>-0.23895501504609665</v>
      </c>
      <c r="L15">
        <f>(L8/L4)</f>
        <v>1.03263086335826</v>
      </c>
    </row>
    <row r="16" spans="1:12" ht="12.75">
      <c r="A16" s="2">
        <f>SUM(A5,-F12)</f>
        <v>1.345375</v>
      </c>
      <c r="B16" s="2">
        <f>SUM(B5,-F12)</f>
        <v>0.24437499999999998</v>
      </c>
      <c r="C16" s="2">
        <f>SUM(C5,-F12)</f>
        <v>0.106375</v>
      </c>
      <c r="D16" s="2">
        <f>SUM(D5,-F12)</f>
        <v>0.049375</v>
      </c>
      <c r="E16" s="2">
        <f>SUM(E5,-F12)</f>
        <v>0.042374999999999996</v>
      </c>
      <c r="H16">
        <f aca="true" t="shared" si="0" ref="H16:L17">(H9/H5)</f>
        <v>1.062566062093841</v>
      </c>
      <c r="I16">
        <f t="shared" si="0"/>
        <v>0.8198327903699247</v>
      </c>
      <c r="J16">
        <f t="shared" si="0"/>
        <v>1.0416643610793246</v>
      </c>
      <c r="K16">
        <f t="shared" si="0"/>
        <v>0.7507810976901885</v>
      </c>
      <c r="L16">
        <f t="shared" si="0"/>
        <v>1.3624476354214605</v>
      </c>
    </row>
    <row r="17" spans="1:12" ht="12.75">
      <c r="A17" s="2">
        <f>SUM(A6,-F12)</f>
        <v>0.599375</v>
      </c>
      <c r="B17" s="2">
        <f>SUM(B6,-F12)</f>
        <v>0.24937499999999999</v>
      </c>
      <c r="C17" s="2">
        <f>SUM(C6,-F12)</f>
        <v>0.108375</v>
      </c>
      <c r="D17" s="2">
        <f>SUM(D6,-F12)</f>
        <v>0.049375</v>
      </c>
      <c r="E17" s="2">
        <f>SUM(E6,-F12)</f>
        <v>0.032375</v>
      </c>
      <c r="H17">
        <f>(H10/H6)</f>
        <v>1.968297595382229</v>
      </c>
      <c r="I17">
        <f>(I10/I6)</f>
        <v>2.357918917240952</v>
      </c>
      <c r="J17">
        <f>(J10/J6)</f>
        <v>8.02960785421468</v>
      </c>
      <c r="K17">
        <f>(K10/K6)</f>
        <v>1.3182066901961436</v>
      </c>
      <c r="L17">
        <f>(L10/L6)</f>
        <v>2.724468674058577</v>
      </c>
    </row>
    <row r="18" spans="1:5" ht="12.75">
      <c r="A18" s="1">
        <f>SUM(A7,-F12)</f>
        <v>0.982375</v>
      </c>
      <c r="B18" s="2">
        <f>SUM(B7,-F12)</f>
        <v>0.264375</v>
      </c>
      <c r="C18" s="2">
        <f>SUM(C7,-F12)</f>
        <v>0.12337500000000001</v>
      </c>
      <c r="D18" s="2">
        <f>SUM(D7,-F12)</f>
        <v>0.069375</v>
      </c>
      <c r="E18" s="2">
        <f>SUM(E7,-F12)</f>
        <v>0.047375</v>
      </c>
    </row>
    <row r="19" spans="1:12" ht="12.75">
      <c r="A19" s="2">
        <f>SUM(A8,-F12)</f>
        <v>0.940375</v>
      </c>
      <c r="B19" s="2">
        <f>SUM(B8,-F12)</f>
        <v>0.26837500000000003</v>
      </c>
      <c r="C19" s="2">
        <f>SUM(C8,-F12)</f>
        <v>0.12137500000000001</v>
      </c>
      <c r="D19" s="2">
        <f>SUM(D8,-F12)</f>
        <v>0.052375000000000005</v>
      </c>
      <c r="E19" s="2">
        <f>SUM(E8,-F12)</f>
        <v>0.03937500000000001</v>
      </c>
      <c r="G19" t="s">
        <v>14</v>
      </c>
      <c r="H19">
        <f>AVERAGE(H14:H17)</f>
        <v>1.4891374733040796</v>
      </c>
      <c r="I19">
        <f>AVERAGE(I14:I17)</f>
        <v>2.4487964400365856</v>
      </c>
      <c r="J19">
        <f>AVERAGE(J14:J17)</f>
        <v>3.0915817828087073</v>
      </c>
      <c r="K19">
        <f>AVERAGE(K14:K17)</f>
        <v>0.7688645344326871</v>
      </c>
      <c r="L19">
        <f>AVERAGE(L14:L17)</f>
        <v>1.5000132194867506</v>
      </c>
    </row>
    <row r="20" spans="1:5" ht="12.75">
      <c r="A20" s="2">
        <f>SUM(A9,-F12)</f>
        <v>0.726375</v>
      </c>
      <c r="B20" s="2">
        <f>SUM(B9,-F12)</f>
        <v>0.24337499999999998</v>
      </c>
      <c r="C20" s="2">
        <f>SUM(C9,-F12)</f>
        <v>0.12137500000000001</v>
      </c>
      <c r="D20" s="2">
        <f>SUM(D9,-F12)</f>
        <v>0.05637500000000001</v>
      </c>
      <c r="E20" s="2">
        <f>SUM(E9,-F12)</f>
        <v>0.048375</v>
      </c>
    </row>
    <row r="21" spans="1:5" ht="12.75" customHeight="1">
      <c r="A21" s="2">
        <f>SUM(A10,-F12)</f>
        <v>0.891375</v>
      </c>
      <c r="B21" s="2">
        <f>SUM(B10,-F12)</f>
        <v>0.211375</v>
      </c>
      <c r="C21" s="2">
        <f>SUM(C10,-F12)</f>
        <v>0.110375</v>
      </c>
      <c r="D21" s="2">
        <f>SUM(D10,-F12)</f>
        <v>0.051375000000000004</v>
      </c>
      <c r="E21" s="2">
        <f>SUM(E10,-F12)</f>
        <v>0.033375</v>
      </c>
    </row>
    <row r="22" ht="12.75" customHeight="1"/>
    <row r="23" ht="12.75" customHeight="1">
      <c r="A23" s="3" t="s">
        <v>7</v>
      </c>
    </row>
    <row r="24" spans="1:6" ht="27" customHeight="1">
      <c r="A24" s="3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</row>
    <row r="25" spans="1:6" ht="12.75">
      <c r="A25">
        <v>0.044</v>
      </c>
      <c r="B25">
        <v>0.039</v>
      </c>
      <c r="C25">
        <v>0.043</v>
      </c>
      <c r="D25">
        <v>0.038</v>
      </c>
      <c r="E25">
        <v>0.045</v>
      </c>
      <c r="F25">
        <v>0.037</v>
      </c>
    </row>
    <row r="26" spans="1:6" ht="12.75">
      <c r="A26">
        <v>0.044</v>
      </c>
      <c r="B26">
        <v>0.035</v>
      </c>
      <c r="C26">
        <v>0.034</v>
      </c>
      <c r="D26">
        <v>0.033</v>
      </c>
      <c r="E26">
        <v>0.041</v>
      </c>
      <c r="F26">
        <v>0.033</v>
      </c>
    </row>
    <row r="27" spans="1:6" ht="12.75">
      <c r="A27">
        <v>0.054</v>
      </c>
      <c r="B27">
        <v>0.036</v>
      </c>
      <c r="C27">
        <v>0.036</v>
      </c>
      <c r="D27">
        <v>0.036</v>
      </c>
      <c r="E27">
        <v>0.048</v>
      </c>
      <c r="F27">
        <v>0.034</v>
      </c>
    </row>
    <row r="28" spans="1:6" ht="12.75">
      <c r="A28">
        <v>0.044</v>
      </c>
      <c r="B28">
        <v>0.037</v>
      </c>
      <c r="C28">
        <v>0.034</v>
      </c>
      <c r="D28">
        <v>0.034</v>
      </c>
      <c r="E28">
        <v>0.046</v>
      </c>
      <c r="F28">
        <v>0.036</v>
      </c>
    </row>
    <row r="29" spans="1:6" ht="12.75">
      <c r="A29">
        <v>0.052</v>
      </c>
      <c r="B29">
        <v>0.035</v>
      </c>
      <c r="C29">
        <v>0.035</v>
      </c>
      <c r="D29">
        <v>0.038</v>
      </c>
      <c r="E29">
        <v>0.048</v>
      </c>
      <c r="F29">
        <v>0.033</v>
      </c>
    </row>
    <row r="30" spans="1:6" ht="12.75">
      <c r="A30">
        <v>0.061</v>
      </c>
      <c r="B30">
        <v>0.036</v>
      </c>
      <c r="C30">
        <v>0.035</v>
      </c>
      <c r="D30">
        <v>0.034</v>
      </c>
      <c r="E30">
        <v>0.047</v>
      </c>
      <c r="F30">
        <v>0.039</v>
      </c>
    </row>
    <row r="31" spans="1:6" ht="12.75">
      <c r="A31">
        <v>0.043</v>
      </c>
      <c r="B31">
        <v>0.036</v>
      </c>
      <c r="C31">
        <v>0.038</v>
      </c>
      <c r="D31">
        <v>0.035</v>
      </c>
      <c r="E31">
        <v>0.053</v>
      </c>
      <c r="F31">
        <v>0.038</v>
      </c>
    </row>
    <row r="32" spans="1:6" ht="12.75">
      <c r="A32">
        <v>0.045</v>
      </c>
      <c r="B32">
        <v>0.036</v>
      </c>
      <c r="C32">
        <v>0.038</v>
      </c>
      <c r="D32">
        <v>0.035</v>
      </c>
      <c r="E32">
        <v>0.044</v>
      </c>
      <c r="F32">
        <v>0.037</v>
      </c>
    </row>
    <row r="34" spans="5:6" ht="12.75">
      <c r="E34" t="s">
        <v>9</v>
      </c>
      <c r="F34">
        <f>AVERAGE(F25,F26,F27,F28,F29,F30,F31,F32)</f>
        <v>0.035875</v>
      </c>
    </row>
    <row r="35" ht="25.5">
      <c r="A35" s="3" t="s">
        <v>11</v>
      </c>
    </row>
    <row r="36" spans="1:5" ht="12.75">
      <c r="A36" s="2">
        <f>SUM(A25-F34)</f>
        <v>0.008125</v>
      </c>
      <c r="B36" s="2">
        <f>SUM(B25-F34)</f>
        <v>0.0031250000000000028</v>
      </c>
      <c r="C36" s="2">
        <f>SUM(C25-F34)</f>
        <v>0.007124999999999999</v>
      </c>
      <c r="D36" s="2">
        <f>SUM(D25-F34)</f>
        <v>0.002125000000000002</v>
      </c>
      <c r="E36" s="2">
        <f>SUM(E25-F34)</f>
        <v>0.009125000000000001</v>
      </c>
    </row>
    <row r="37" spans="1:5" ht="12.75">
      <c r="A37" s="2">
        <f>SUM(A26-F34)</f>
        <v>0.008125</v>
      </c>
      <c r="B37" s="2">
        <f>SUM(B26-F34)</f>
        <v>-0.0008749999999999938</v>
      </c>
      <c r="C37" s="2">
        <f>SUM(C26-F34)</f>
        <v>-0.0018749999999999947</v>
      </c>
      <c r="D37" s="2">
        <f>SUM(D26-F34)</f>
        <v>-0.0028749999999999956</v>
      </c>
      <c r="E37" s="2">
        <f>SUM(E26-F34)</f>
        <v>0.0051250000000000046</v>
      </c>
    </row>
    <row r="38" spans="1:5" ht="12.75">
      <c r="A38" s="2">
        <f>SUM(A27-F34)</f>
        <v>0.018125000000000002</v>
      </c>
      <c r="B38" s="2">
        <f>SUM(B27-F34)</f>
        <v>0.0001250000000000001</v>
      </c>
      <c r="C38" s="2">
        <f>SUM(C27-F34)</f>
        <v>0.0001250000000000001</v>
      </c>
      <c r="D38" s="2">
        <f>SUM(D27-F34)</f>
        <v>0.0001250000000000001</v>
      </c>
      <c r="E38" s="2">
        <f>SUM(E27-F34)</f>
        <v>0.012125000000000004</v>
      </c>
    </row>
    <row r="39" spans="1:5" ht="12.75">
      <c r="A39" s="2">
        <f>SUM(A28-F34)</f>
        <v>0.008125</v>
      </c>
      <c r="B39" s="2">
        <f>SUM(B28-F34)</f>
        <v>0.001125000000000001</v>
      </c>
      <c r="C39" s="2">
        <f>SUM(C28-F34)</f>
        <v>-0.0018749999999999947</v>
      </c>
      <c r="D39" s="2">
        <f>SUM(D28-F34)</f>
        <v>-0.0018749999999999947</v>
      </c>
      <c r="E39" s="2">
        <f>SUM(E28-F34)</f>
        <v>0.010125000000000002</v>
      </c>
    </row>
    <row r="40" spans="1:5" ht="12.75">
      <c r="A40" s="2">
        <f>SUM(A29-F34)</f>
        <v>0.016125</v>
      </c>
      <c r="B40" s="2">
        <f>SUM(B29-F34)</f>
        <v>-0.0008749999999999938</v>
      </c>
      <c r="C40" s="2">
        <f>SUM(C29-F34)</f>
        <v>-0.0008749999999999938</v>
      </c>
      <c r="D40" s="2">
        <f>SUM(D29-F34)</f>
        <v>0.002125000000000002</v>
      </c>
      <c r="E40" s="2">
        <f>SUM(E29-F34)</f>
        <v>0.012125000000000004</v>
      </c>
    </row>
    <row r="41" spans="1:5" ht="12.75">
      <c r="A41" s="2">
        <f>SUM(A30-F34)</f>
        <v>0.025125</v>
      </c>
      <c r="B41" s="2">
        <f>SUM(B30-F34)</f>
        <v>0.0001250000000000001</v>
      </c>
      <c r="C41" s="2">
        <f>SUM(C30-F34)</f>
        <v>-0.0008749999999999938</v>
      </c>
      <c r="D41" s="2">
        <f>SUM(D30-F34)</f>
        <v>-0.0018749999999999947</v>
      </c>
      <c r="E41" s="2">
        <f>SUM(E30-F34)</f>
        <v>0.011125000000000003</v>
      </c>
    </row>
    <row r="42" spans="1:5" ht="12.75">
      <c r="A42" s="2">
        <f>SUM(A31-F34)</f>
        <v>0.007124999999999999</v>
      </c>
      <c r="B42" s="2">
        <f>SUM(B31-F34)</f>
        <v>0.0001250000000000001</v>
      </c>
      <c r="C42" s="2">
        <f>SUM(C31-F34)</f>
        <v>0.002125000000000002</v>
      </c>
      <c r="D42" s="2">
        <f>SUM(D31-F34)</f>
        <v>-0.0008749999999999938</v>
      </c>
      <c r="E42" s="2">
        <f>SUM(E31-F34)</f>
        <v>0.017125</v>
      </c>
    </row>
    <row r="43" spans="1:5" ht="12.75">
      <c r="A43" s="2">
        <f>SUM(A32-F34)</f>
        <v>0.009125000000000001</v>
      </c>
      <c r="B43" s="2">
        <f>SUM(B32-F34)</f>
        <v>0.0001250000000000001</v>
      </c>
      <c r="C43" s="2">
        <f>SUM(C32-F34)</f>
        <v>0.002125000000000002</v>
      </c>
      <c r="D43" s="2">
        <f>SUM(D32-F34)</f>
        <v>-0.0008749999999999938</v>
      </c>
      <c r="E43" s="2">
        <f>SUM(E32-F34)</f>
        <v>0.008125</v>
      </c>
    </row>
    <row r="45" ht="12.75">
      <c r="A45" t="s">
        <v>8</v>
      </c>
    </row>
    <row r="46" spans="1:6" ht="38.25">
      <c r="A46" s="3" t="s">
        <v>1</v>
      </c>
      <c r="B46" s="3" t="s">
        <v>2</v>
      </c>
      <c r="C46" s="3" t="s">
        <v>3</v>
      </c>
      <c r="D46" s="3" t="s">
        <v>4</v>
      </c>
      <c r="E46" s="3" t="s">
        <v>5</v>
      </c>
      <c r="F46" s="3" t="s">
        <v>6</v>
      </c>
    </row>
    <row r="47" spans="1:6" ht="12.75">
      <c r="A47">
        <v>0.293</v>
      </c>
      <c r="B47">
        <v>0.164</v>
      </c>
      <c r="C47">
        <v>0.125</v>
      </c>
      <c r="D47">
        <v>0.108</v>
      </c>
      <c r="E47">
        <v>0.243</v>
      </c>
      <c r="F47">
        <v>0.043</v>
      </c>
    </row>
    <row r="48" spans="1:6" ht="12.75">
      <c r="A48">
        <v>0.323</v>
      </c>
      <c r="B48">
        <v>0.068</v>
      </c>
      <c r="C48">
        <v>0.093</v>
      </c>
      <c r="D48">
        <v>0.042</v>
      </c>
      <c r="E48">
        <v>0.169</v>
      </c>
      <c r="F48">
        <v>0.044</v>
      </c>
    </row>
    <row r="49" spans="1:6" ht="12.75">
      <c r="A49">
        <v>0.385</v>
      </c>
      <c r="B49">
        <v>0.097</v>
      </c>
      <c r="C49">
        <v>0.088</v>
      </c>
      <c r="D49">
        <v>0.071</v>
      </c>
      <c r="E49">
        <v>0.268</v>
      </c>
      <c r="F49">
        <v>0.045</v>
      </c>
    </row>
    <row r="50" spans="1:6" ht="12.75">
      <c r="A50">
        <v>0.212</v>
      </c>
      <c r="B50">
        <v>0.143</v>
      </c>
      <c r="C50">
        <v>0.494</v>
      </c>
      <c r="D50" s="2">
        <v>0.1</v>
      </c>
      <c r="E50">
        <v>0.291</v>
      </c>
      <c r="F50" s="2">
        <v>0.04</v>
      </c>
    </row>
    <row r="51" spans="1:6" ht="12.75">
      <c r="A51">
        <v>0.351</v>
      </c>
      <c r="B51" s="2">
        <v>0.08</v>
      </c>
      <c r="C51">
        <v>0.088</v>
      </c>
      <c r="D51" s="2">
        <v>0.14</v>
      </c>
      <c r="E51">
        <v>0.335</v>
      </c>
      <c r="F51" s="2">
        <v>0.041</v>
      </c>
    </row>
    <row r="52" spans="1:6" ht="12.75">
      <c r="A52">
        <v>0.338</v>
      </c>
      <c r="B52">
        <v>0.056</v>
      </c>
      <c r="C52">
        <v>0.109</v>
      </c>
      <c r="D52">
        <v>0.037</v>
      </c>
      <c r="E52">
        <v>0.225</v>
      </c>
      <c r="F52">
        <v>0.041</v>
      </c>
    </row>
    <row r="53" spans="1:6" ht="12.75">
      <c r="A53">
        <v>0.217</v>
      </c>
      <c r="B53">
        <v>0.109</v>
      </c>
      <c r="C53">
        <v>0.091</v>
      </c>
      <c r="D53">
        <v>0.088</v>
      </c>
      <c r="E53">
        <v>0.186</v>
      </c>
      <c r="F53">
        <v>0.038</v>
      </c>
    </row>
    <row r="54" spans="1:6" ht="12.75">
      <c r="A54">
        <v>0.171</v>
      </c>
      <c r="B54">
        <v>0.078</v>
      </c>
      <c r="C54">
        <v>0.095</v>
      </c>
      <c r="D54">
        <v>0.086</v>
      </c>
      <c r="E54">
        <v>0.161</v>
      </c>
      <c r="F54">
        <v>0.037</v>
      </c>
    </row>
    <row r="56" spans="5:6" ht="12.75">
      <c r="E56" t="s">
        <v>9</v>
      </c>
      <c r="F56">
        <f>AVERAGE(F47,F48,F49:F54)</f>
        <v>0.041124999999999995</v>
      </c>
    </row>
    <row r="57" ht="25.5">
      <c r="A57" s="3" t="s">
        <v>12</v>
      </c>
    </row>
    <row r="58" spans="1:5" ht="12.75">
      <c r="A58" s="2">
        <f>SUM(A47-0.041125)</f>
        <v>0.25187499999999996</v>
      </c>
      <c r="B58" s="2">
        <f>SUM(B47-0.041125)</f>
        <v>0.12287500000000001</v>
      </c>
      <c r="C58" s="2">
        <f>SUM(C47-0.041125)</f>
        <v>0.083875</v>
      </c>
      <c r="D58" s="2">
        <f>SUM(D47-0.041125)</f>
        <v>0.06687499999999999</v>
      </c>
      <c r="E58" s="2">
        <f>SUM(E47-0.041125)</f>
        <v>0.201875</v>
      </c>
    </row>
    <row r="59" spans="1:5" ht="12.75">
      <c r="A59" s="2">
        <f aca="true" t="shared" si="1" ref="A59:E69">SUM(A48-0.041125)</f>
        <v>0.281875</v>
      </c>
      <c r="B59" s="2">
        <f t="shared" si="1"/>
        <v>0.026875000000000003</v>
      </c>
      <c r="C59" s="2">
        <f t="shared" si="1"/>
        <v>0.051875</v>
      </c>
      <c r="D59" s="2">
        <f t="shared" si="1"/>
        <v>0.0008750000000000008</v>
      </c>
      <c r="E59" s="2">
        <f t="shared" si="1"/>
        <v>0.12787500000000002</v>
      </c>
    </row>
    <row r="60" spans="1:5" ht="12.75">
      <c r="A60" s="2">
        <f t="shared" si="1"/>
        <v>0.343875</v>
      </c>
      <c r="B60" s="2">
        <f t="shared" si="1"/>
        <v>0.055875</v>
      </c>
      <c r="C60" s="2">
        <f t="shared" si="1"/>
        <v>0.04687499999999999</v>
      </c>
      <c r="D60" s="2">
        <f t="shared" si="1"/>
        <v>0.029874999999999992</v>
      </c>
      <c r="E60" s="2">
        <f t="shared" si="1"/>
        <v>0.22687500000000002</v>
      </c>
    </row>
    <row r="61" spans="1:5" ht="12.75">
      <c r="A61" s="2">
        <f t="shared" si="1"/>
        <v>0.170875</v>
      </c>
      <c r="B61" s="2">
        <f t="shared" si="1"/>
        <v>0.101875</v>
      </c>
      <c r="C61" s="2">
        <f t="shared" si="1"/>
        <v>0.45287499999999997</v>
      </c>
      <c r="D61" s="2">
        <f t="shared" si="1"/>
        <v>0.058875000000000004</v>
      </c>
      <c r="E61" s="2">
        <f t="shared" si="1"/>
        <v>0.24987499999999999</v>
      </c>
    </row>
    <row r="62" spans="1:5" ht="12.75">
      <c r="A62" s="2">
        <f t="shared" si="1"/>
        <v>0.30987499999999996</v>
      </c>
      <c r="B62" s="2">
        <f t="shared" si="1"/>
        <v>0.038875</v>
      </c>
      <c r="C62" s="2">
        <f t="shared" si="1"/>
        <v>0.04687499999999999</v>
      </c>
      <c r="D62" s="2">
        <f t="shared" si="1"/>
        <v>0.09887500000000002</v>
      </c>
      <c r="E62" s="2">
        <f t="shared" si="1"/>
        <v>0.293875</v>
      </c>
    </row>
    <row r="63" spans="1:5" ht="12.75">
      <c r="A63" s="2">
        <f t="shared" si="1"/>
        <v>0.296875</v>
      </c>
      <c r="B63" s="2">
        <f t="shared" si="1"/>
        <v>0.014875</v>
      </c>
      <c r="C63" s="2">
        <f t="shared" si="1"/>
        <v>0.06787499999999999</v>
      </c>
      <c r="D63" s="2">
        <f t="shared" si="1"/>
        <v>-0.004125000000000004</v>
      </c>
      <c r="E63" s="2">
        <f t="shared" si="1"/>
        <v>0.183875</v>
      </c>
    </row>
    <row r="64" spans="1:5" ht="12.75">
      <c r="A64" s="2">
        <f t="shared" si="1"/>
        <v>0.175875</v>
      </c>
      <c r="B64" s="2">
        <f t="shared" si="1"/>
        <v>0.06787499999999999</v>
      </c>
      <c r="C64" s="2">
        <f t="shared" si="1"/>
        <v>0.049874999999999996</v>
      </c>
      <c r="D64" s="2">
        <f t="shared" si="1"/>
        <v>0.04687499999999999</v>
      </c>
      <c r="E64" s="2">
        <f t="shared" si="1"/>
        <v>0.144875</v>
      </c>
    </row>
    <row r="65" spans="1:5" ht="12.75">
      <c r="A65" s="2">
        <f t="shared" si="1"/>
        <v>0.12987500000000002</v>
      </c>
      <c r="B65" s="2">
        <f t="shared" si="1"/>
        <v>0.036875</v>
      </c>
      <c r="C65" s="2">
        <f t="shared" si="1"/>
        <v>0.053875</v>
      </c>
      <c r="D65" s="2">
        <f t="shared" si="1"/>
        <v>0.04487499999999999</v>
      </c>
      <c r="E65" s="2">
        <f t="shared" si="1"/>
        <v>0.11987500000000001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2008-07-25T17:24:51Z</dcterms:created>
  <dcterms:modified xsi:type="dcterms:W3CDTF">2008-07-25T19:27:00Z</dcterms:modified>
  <cp:category/>
  <cp:version/>
  <cp:contentType/>
  <cp:contentStatus/>
</cp:coreProperties>
</file>